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140" windowHeight="6030" activeTab="3"/>
  </bookViews>
  <sheets>
    <sheet name="INCOME" sheetId="1" r:id="rId1"/>
    <sheet name="BSHEET" sheetId="2" r:id="rId2"/>
    <sheet name="EQUITY CHANGE" sheetId="3" r:id="rId3"/>
    <sheet name="CASHFLOW" sheetId="4" r:id="rId4"/>
  </sheets>
  <definedNames>
    <definedName name="BSHEET">'BSHEET'!$A$1</definedName>
    <definedName name="_xlnm.Print_Area" localSheetId="1">'BSHEET'!$A$1:$E$57</definedName>
    <definedName name="_xlnm.Print_Area" localSheetId="2">'EQUITY CHANGE'!$A$1:$J$33</definedName>
    <definedName name="_xlnm.Print_Area" localSheetId="0">'INCOME'!$A$1:$H$45</definedName>
  </definedNames>
  <calcPr fullCalcOnLoad="1"/>
</workbook>
</file>

<file path=xl/sharedStrings.xml><?xml version="1.0" encoding="utf-8"?>
<sst xmlns="http://schemas.openxmlformats.org/spreadsheetml/2006/main" count="137" uniqueCount="108">
  <si>
    <t>Revenue</t>
  </si>
  <si>
    <t>Current</t>
  </si>
  <si>
    <t>Comparative</t>
  </si>
  <si>
    <t>9 Month</t>
  </si>
  <si>
    <t>Cumulative</t>
  </si>
  <si>
    <t>RM '000</t>
  </si>
  <si>
    <t>NCB HOLDINGS BHD</t>
  </si>
  <si>
    <t>CONDENSED CONSOLIDATED INCOME STATEMENTS</t>
  </si>
  <si>
    <t>FOR THE QUARTER ENDED 30 SEPTEMBER 2002</t>
  </si>
  <si>
    <t>30 September</t>
  </si>
  <si>
    <t>Expenditure</t>
  </si>
  <si>
    <t>Other Operating Income</t>
  </si>
  <si>
    <t>Profit from Operations</t>
  </si>
  <si>
    <t>Interest Expense</t>
  </si>
  <si>
    <t>Share of Profit/(Loss)</t>
  </si>
  <si>
    <t>of Associate Companies</t>
  </si>
  <si>
    <t>Profit before taxation</t>
  </si>
  <si>
    <t>Taxation</t>
  </si>
  <si>
    <t>Profit after tax</t>
  </si>
  <si>
    <t>Minority interest</t>
  </si>
  <si>
    <t>Net Profit For the Period</t>
  </si>
  <si>
    <t>Basic Earnings</t>
  </si>
  <si>
    <t>Per Share (Sen)</t>
  </si>
  <si>
    <t>Fully Diluted Earnings</t>
  </si>
  <si>
    <t>(The Condensed Consolidated Income Statements should be read in conjunction with the Annual</t>
  </si>
  <si>
    <t>As at</t>
  </si>
  <si>
    <t>31/12/2001</t>
  </si>
  <si>
    <t>Intangible Assets</t>
  </si>
  <si>
    <t>Investments in Associate Companies</t>
  </si>
  <si>
    <t>Other Investments</t>
  </si>
  <si>
    <t>Long Term Receivables</t>
  </si>
  <si>
    <t>CURRENT ASSETS</t>
  </si>
  <si>
    <t xml:space="preserve">   Inventories</t>
  </si>
  <si>
    <t xml:space="preserve">   Trade and Other Receivables</t>
  </si>
  <si>
    <t xml:space="preserve">   Cash &amp; Cash Equivalents</t>
  </si>
  <si>
    <t>CURRENT LIABILITIES</t>
  </si>
  <si>
    <t xml:space="preserve">   Trade and Other Creditors</t>
  </si>
  <si>
    <t xml:space="preserve">   Short Term Borrowings</t>
  </si>
  <si>
    <t xml:space="preserve">   Taxation</t>
  </si>
  <si>
    <t xml:space="preserve">   Proposed Dividend</t>
  </si>
  <si>
    <t>NET CURRENT ASSETS</t>
  </si>
  <si>
    <t>REPRESENTED BY :</t>
  </si>
  <si>
    <t>Share Capital</t>
  </si>
  <si>
    <t>Reserves</t>
  </si>
  <si>
    <t>Shareholders' Fund</t>
  </si>
  <si>
    <t>Minorities Interest</t>
  </si>
  <si>
    <t>Long Term Liabilities</t>
  </si>
  <si>
    <t xml:space="preserve">   Long Term Loans</t>
  </si>
  <si>
    <t xml:space="preserve">   Deferred Taxation</t>
  </si>
  <si>
    <t xml:space="preserve">   Land Lease Payables</t>
  </si>
  <si>
    <t>AS AT 30 SEPTEMBER 2002</t>
  </si>
  <si>
    <t>Total</t>
  </si>
  <si>
    <t xml:space="preserve">For The 9 Month Period </t>
  </si>
  <si>
    <t>Balance at 1 January 2002</t>
  </si>
  <si>
    <t xml:space="preserve">Balance As At </t>
  </si>
  <si>
    <t>Net Profit For The Year</t>
  </si>
  <si>
    <t>Share Issue</t>
  </si>
  <si>
    <t>Dividends</t>
  </si>
  <si>
    <t>Capital</t>
  </si>
  <si>
    <t>Reserve</t>
  </si>
  <si>
    <t xml:space="preserve">Share </t>
  </si>
  <si>
    <t xml:space="preserve">Retained </t>
  </si>
  <si>
    <t xml:space="preserve"> Profits</t>
  </si>
  <si>
    <t>CONDENSED CONSOLIDATED STATEMENTS OF CHANGES IN EQUITY</t>
  </si>
  <si>
    <t>Non-</t>
  </si>
  <si>
    <t xml:space="preserve">Revenue </t>
  </si>
  <si>
    <t>Distributable</t>
  </si>
  <si>
    <t>30 September 2002</t>
  </si>
  <si>
    <t>Quarter Ended</t>
  </si>
  <si>
    <t>2002</t>
  </si>
  <si>
    <t>2001</t>
  </si>
  <si>
    <t>Financial Report for the year ended 31 December 2001)</t>
  </si>
  <si>
    <t>30/09/2002</t>
  </si>
  <si>
    <t>Property, Plant and  Equipment</t>
  </si>
  <si>
    <t xml:space="preserve">   Provision for Retirement Benefit</t>
  </si>
  <si>
    <t>Ended 30 September 2002</t>
  </si>
  <si>
    <t>(The Condensed Consolidated Statement of Changes in Equity should be read in conjunction</t>
  </si>
  <si>
    <t>with the Annual Financial Report for the year ended 31 December 2001)</t>
  </si>
  <si>
    <t>Annual Financial Report for the year ended 31 December 2001)</t>
  </si>
  <si>
    <t xml:space="preserve">(The Condensed Consolidated Balance Sheet should be read in conjunction with the </t>
  </si>
  <si>
    <t>NON-CURRENT ASSET</t>
  </si>
  <si>
    <t>CONDENSED CONSOLIDATED BALANCE SHEET</t>
  </si>
  <si>
    <t>CONDENSED CONSOLIDATED CASHFLOW STATEMENT</t>
  </si>
  <si>
    <t>FOR THE NINE MONTHS ENDED 30 SEPTEMBER 2002</t>
  </si>
  <si>
    <t>9 Months Ended</t>
  </si>
  <si>
    <t>RM'000</t>
  </si>
  <si>
    <t>CASH FLOWS FROM OPERATING ACTIVITIES</t>
  </si>
  <si>
    <t>Adjustment for:</t>
  </si>
  <si>
    <t>Non-Cash Items</t>
  </si>
  <si>
    <t>Non-Operating Items</t>
  </si>
  <si>
    <t>Operating profit before working capital changes</t>
  </si>
  <si>
    <t>Net change in Current Asset</t>
  </si>
  <si>
    <t>Net change in Current Liabilities</t>
  </si>
  <si>
    <t>Cash generated from operating activities</t>
  </si>
  <si>
    <t>CASH FLOWS FROM INVESTING ACTIVITIES</t>
  </si>
  <si>
    <t>Net Cash Generated used in investing activities</t>
  </si>
  <si>
    <t>CASH FLOWS FROM FINANCING ACTIVITIES</t>
  </si>
  <si>
    <t>Transactions with Owners</t>
  </si>
  <si>
    <t>Bank Borrowings</t>
  </si>
  <si>
    <t>Dividends paid</t>
  </si>
  <si>
    <t>Net cash used in financing activities</t>
  </si>
  <si>
    <t>NET INCREASE IN CASH AND CASH EQUIVALENTS</t>
  </si>
  <si>
    <t>CASH AND CASH EQUIVALENTS AT BEGINNING OF YEAR</t>
  </si>
  <si>
    <t>CASH AND CASH EQUIVALENTS AT END OF PERIOD</t>
  </si>
  <si>
    <t>Cash and cash equivalents comprise:</t>
  </si>
  <si>
    <t>Cash and bank balances</t>
  </si>
  <si>
    <t>Short term deposits</t>
  </si>
  <si>
    <t>(The Condensed Consolidated Cash Flow Statements should be read in conjunction with the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</si>
</sst>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1" fontId="0" fillId="0" borderId="0" xfId="16" applyAlignment="1">
      <alignment horizontal="right"/>
    </xf>
    <xf numFmtId="0" fontId="1" fillId="0" borderId="0" xfId="0" applyFont="1" applyAlignment="1">
      <alignment/>
    </xf>
    <xf numFmtId="41" fontId="1" fillId="0" borderId="0" xfId="16" applyFont="1" applyAlignment="1">
      <alignment horizontal="right"/>
    </xf>
    <xf numFmtId="41" fontId="1" fillId="0" borderId="1" xfId="16" applyFont="1" applyBorder="1" applyAlignment="1">
      <alignment horizontal="right"/>
    </xf>
    <xf numFmtId="41" fontId="1" fillId="0" borderId="2" xfId="16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41" fontId="2" fillId="0" borderId="0" xfId="16" applyFont="1" applyAlignment="1">
      <alignment horizontal="right"/>
    </xf>
    <xf numFmtId="41" fontId="2" fillId="0" borderId="0" xfId="16" applyFont="1" applyAlignment="1" quotePrefix="1">
      <alignment horizontal="right"/>
    </xf>
    <xf numFmtId="0" fontId="0" fillId="0" borderId="0" xfId="0" applyFont="1" applyAlignment="1">
      <alignment/>
    </xf>
    <xf numFmtId="37" fontId="1" fillId="0" borderId="3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41" fontId="1" fillId="0" borderId="0" xfId="16" applyFont="1" applyAlignment="1">
      <alignment/>
    </xf>
    <xf numFmtId="41" fontId="1" fillId="0" borderId="0" xfId="16" applyFont="1" applyBorder="1" applyAlignment="1">
      <alignment horizontal="right"/>
    </xf>
    <xf numFmtId="41" fontId="1" fillId="0" borderId="4" xfId="16" applyFont="1" applyBorder="1" applyAlignment="1">
      <alignment horizontal="right"/>
    </xf>
    <xf numFmtId="15" fontId="1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41" fontId="3" fillId="0" borderId="0" xfId="16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1" fontId="1" fillId="0" borderId="3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3" xfId="16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1" fontId="0" fillId="0" borderId="0" xfId="16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 topLeftCell="A27">
      <selection activeCell="B43" sqref="B43"/>
    </sheetView>
  </sheetViews>
  <sheetFormatPr defaultColWidth="9.140625" defaultRowHeight="12.75"/>
  <cols>
    <col min="1" max="1" width="28.28125" style="0" customWidth="1"/>
    <col min="2" max="2" width="16.140625" style="1" customWidth="1"/>
    <col min="3" max="3" width="1.421875" style="1" customWidth="1"/>
    <col min="4" max="4" width="16.28125" style="1" customWidth="1"/>
    <col min="5" max="5" width="0.85546875" style="1" customWidth="1"/>
    <col min="6" max="6" width="16.28125" style="1" customWidth="1"/>
    <col min="7" max="7" width="1.28515625" style="1" customWidth="1"/>
    <col min="8" max="8" width="16.28125" style="1" customWidth="1"/>
  </cols>
  <sheetData>
    <row r="1" spans="1:8" ht="18">
      <c r="A1" s="31" t="s">
        <v>6</v>
      </c>
      <c r="B1" s="31"/>
      <c r="C1" s="31"/>
      <c r="D1" s="31"/>
      <c r="E1" s="31"/>
      <c r="F1" s="31"/>
      <c r="G1" s="31"/>
      <c r="H1" s="31"/>
    </row>
    <row r="2" spans="1:8" ht="15.75">
      <c r="A2" s="7"/>
      <c r="B2" s="8"/>
      <c r="C2" s="8"/>
      <c r="D2" s="8"/>
      <c r="E2" s="8"/>
      <c r="F2" s="8"/>
      <c r="G2" s="8"/>
      <c r="H2" s="8"/>
    </row>
    <row r="3" spans="1:8" ht="18">
      <c r="A3" s="31" t="s">
        <v>7</v>
      </c>
      <c r="B3" s="31"/>
      <c r="C3" s="31"/>
      <c r="D3" s="31"/>
      <c r="E3" s="31"/>
      <c r="F3" s="31"/>
      <c r="G3" s="31"/>
      <c r="H3" s="31"/>
    </row>
    <row r="4" spans="1:8" ht="18">
      <c r="A4" s="31" t="s">
        <v>8</v>
      </c>
      <c r="B4" s="31"/>
      <c r="C4" s="31"/>
      <c r="D4" s="31"/>
      <c r="E4" s="31"/>
      <c r="F4" s="31"/>
      <c r="G4" s="31"/>
      <c r="H4" s="31"/>
    </row>
    <row r="5" spans="1:8" ht="15">
      <c r="A5" s="2"/>
      <c r="B5" s="3"/>
      <c r="C5" s="3"/>
      <c r="D5" s="3"/>
      <c r="E5" s="3"/>
      <c r="F5" s="3"/>
      <c r="G5" s="3"/>
      <c r="H5" s="3"/>
    </row>
    <row r="6" spans="1:8" ht="15">
      <c r="A6" s="2"/>
      <c r="B6" s="3"/>
      <c r="C6" s="3"/>
      <c r="D6" s="3"/>
      <c r="E6" s="3"/>
      <c r="F6" s="3"/>
      <c r="G6" s="3"/>
      <c r="H6" s="3"/>
    </row>
    <row r="7" spans="1:8" ht="15.75">
      <c r="A7" s="2"/>
      <c r="B7" s="9" t="s">
        <v>69</v>
      </c>
      <c r="C7" s="8"/>
      <c r="D7" s="9" t="s">
        <v>70</v>
      </c>
      <c r="E7" s="8"/>
      <c r="F7" s="9" t="s">
        <v>69</v>
      </c>
      <c r="G7" s="8"/>
      <c r="H7" s="9" t="s">
        <v>70</v>
      </c>
    </row>
    <row r="8" spans="1:8" ht="15.75">
      <c r="A8" s="2"/>
      <c r="B8" s="8" t="s">
        <v>1</v>
      </c>
      <c r="C8" s="8"/>
      <c r="D8" s="8" t="s">
        <v>2</v>
      </c>
      <c r="E8" s="8"/>
      <c r="F8" s="8" t="s">
        <v>3</v>
      </c>
      <c r="G8" s="8"/>
      <c r="H8" s="8" t="s">
        <v>3</v>
      </c>
    </row>
    <row r="9" spans="1:8" ht="15.75">
      <c r="A9" s="2"/>
      <c r="B9" s="8" t="s">
        <v>68</v>
      </c>
      <c r="C9" s="8"/>
      <c r="D9" s="8" t="s">
        <v>68</v>
      </c>
      <c r="E9" s="8"/>
      <c r="F9" s="8" t="s">
        <v>4</v>
      </c>
      <c r="G9" s="8"/>
      <c r="H9" s="8" t="s">
        <v>4</v>
      </c>
    </row>
    <row r="10" spans="1:8" ht="15.75">
      <c r="A10" s="2"/>
      <c r="B10" s="9" t="s">
        <v>9</v>
      </c>
      <c r="C10" s="9"/>
      <c r="D10" s="9" t="s">
        <v>9</v>
      </c>
      <c r="E10" s="9"/>
      <c r="F10" s="9" t="s">
        <v>9</v>
      </c>
      <c r="G10" s="9"/>
      <c r="H10" s="9" t="s">
        <v>9</v>
      </c>
    </row>
    <row r="11" spans="1:8" ht="15.75">
      <c r="A11" s="2"/>
      <c r="B11" s="8" t="s">
        <v>5</v>
      </c>
      <c r="C11" s="8"/>
      <c r="D11" s="8" t="s">
        <v>5</v>
      </c>
      <c r="E11" s="8"/>
      <c r="F11" s="8" t="s">
        <v>5</v>
      </c>
      <c r="G11" s="8"/>
      <c r="H11" s="8" t="s">
        <v>5</v>
      </c>
    </row>
    <row r="12" spans="1:8" ht="15">
      <c r="A12" s="2"/>
      <c r="B12" s="3"/>
      <c r="C12" s="3"/>
      <c r="D12" s="3"/>
      <c r="E12" s="3"/>
      <c r="F12" s="3"/>
      <c r="G12" s="3"/>
      <c r="H12" s="3"/>
    </row>
    <row r="13" spans="1:8" ht="15">
      <c r="A13" s="2" t="s">
        <v>0</v>
      </c>
      <c r="B13" s="3">
        <f>F13-378385</f>
        <v>190222</v>
      </c>
      <c r="C13" s="3"/>
      <c r="D13" s="3">
        <v>193020</v>
      </c>
      <c r="E13" s="3"/>
      <c r="F13" s="3">
        <v>568607</v>
      </c>
      <c r="G13" s="3"/>
      <c r="H13" s="3">
        <v>546599</v>
      </c>
    </row>
    <row r="14" spans="1:8" ht="15">
      <c r="A14" s="2"/>
      <c r="B14" s="3"/>
      <c r="C14" s="3"/>
      <c r="D14" s="3"/>
      <c r="E14" s="3"/>
      <c r="F14" s="3"/>
      <c r="G14" s="3"/>
      <c r="H14" s="3"/>
    </row>
    <row r="15" spans="1:8" ht="15">
      <c r="A15" s="2" t="s">
        <v>10</v>
      </c>
      <c r="B15" s="3">
        <f>F15+331685</f>
        <v>-162632</v>
      </c>
      <c r="C15" s="3"/>
      <c r="D15" s="3">
        <v>-175719</v>
      </c>
      <c r="E15" s="3"/>
      <c r="F15" s="3">
        <v>-494317</v>
      </c>
      <c r="G15" s="3"/>
      <c r="H15" s="3">
        <v>-501031</v>
      </c>
    </row>
    <row r="16" spans="1:8" ht="15">
      <c r="A16" s="2"/>
      <c r="B16" s="3"/>
      <c r="C16" s="3"/>
      <c r="D16" s="3"/>
      <c r="E16" s="3"/>
      <c r="F16" s="3"/>
      <c r="G16" s="3"/>
      <c r="H16" s="3"/>
    </row>
    <row r="17" spans="1:8" ht="15">
      <c r="A17" s="2" t="s">
        <v>11</v>
      </c>
      <c r="B17" s="3">
        <f>F17-6368</f>
        <v>5164</v>
      </c>
      <c r="C17" s="3"/>
      <c r="D17" s="3">
        <v>6403</v>
      </c>
      <c r="E17" s="3"/>
      <c r="F17" s="3">
        <v>11532</v>
      </c>
      <c r="G17" s="3"/>
      <c r="H17" s="3">
        <v>22762</v>
      </c>
    </row>
    <row r="18" spans="1:8" ht="15">
      <c r="A18" s="2"/>
      <c r="B18" s="3"/>
      <c r="C18" s="3"/>
      <c r="D18" s="3"/>
      <c r="E18" s="3"/>
      <c r="F18" s="3"/>
      <c r="G18" s="3"/>
      <c r="H18" s="3"/>
    </row>
    <row r="19" spans="1:8" ht="15">
      <c r="A19" s="2" t="s">
        <v>12</v>
      </c>
      <c r="B19" s="3">
        <f>SUM(B13:B17)</f>
        <v>32754</v>
      </c>
      <c r="C19" s="3"/>
      <c r="D19" s="3">
        <f>SUM(D13:D17)</f>
        <v>23704</v>
      </c>
      <c r="E19" s="3"/>
      <c r="F19" s="3">
        <f>SUM(F13:F17)</f>
        <v>85822</v>
      </c>
      <c r="G19" s="3"/>
      <c r="H19" s="3">
        <f>SUM(H13:H17)</f>
        <v>68330</v>
      </c>
    </row>
    <row r="20" spans="1:8" ht="15">
      <c r="A20" s="2"/>
      <c r="B20" s="3"/>
      <c r="C20" s="3"/>
      <c r="D20" s="3"/>
      <c r="E20" s="3"/>
      <c r="F20" s="3"/>
      <c r="G20" s="3"/>
      <c r="H20" s="3"/>
    </row>
    <row r="21" spans="1:8" ht="15">
      <c r="A21" s="2" t="s">
        <v>13</v>
      </c>
      <c r="B21" s="3">
        <f>F21+1870</f>
        <v>-1291</v>
      </c>
      <c r="C21" s="3"/>
      <c r="D21" s="3">
        <v>-269</v>
      </c>
      <c r="E21" s="3"/>
      <c r="F21" s="3">
        <v>-3161</v>
      </c>
      <c r="G21" s="3"/>
      <c r="H21" s="3">
        <v>-921</v>
      </c>
    </row>
    <row r="22" spans="1:8" ht="15">
      <c r="A22" s="2"/>
      <c r="B22" s="3"/>
      <c r="C22" s="3"/>
      <c r="D22" s="3"/>
      <c r="E22" s="3"/>
      <c r="F22" s="3"/>
      <c r="G22" s="3"/>
      <c r="H22" s="3"/>
    </row>
    <row r="23" spans="1:8" ht="15">
      <c r="A23" s="2" t="s">
        <v>14</v>
      </c>
      <c r="B23" s="3">
        <f>F23-326</f>
        <v>-261</v>
      </c>
      <c r="C23" s="3"/>
      <c r="D23" s="3">
        <v>214</v>
      </c>
      <c r="E23" s="3"/>
      <c r="F23" s="3">
        <v>65</v>
      </c>
      <c r="G23" s="3"/>
      <c r="H23" s="3">
        <v>204</v>
      </c>
    </row>
    <row r="24" spans="1:8" ht="15">
      <c r="A24" s="2" t="s">
        <v>15</v>
      </c>
      <c r="B24" s="3"/>
      <c r="C24" s="3"/>
      <c r="D24" s="3"/>
      <c r="E24" s="3"/>
      <c r="F24" s="3"/>
      <c r="G24" s="3"/>
      <c r="H24" s="3"/>
    </row>
    <row r="25" spans="1:8" ht="15">
      <c r="A25" s="2"/>
      <c r="B25" s="4"/>
      <c r="C25" s="3"/>
      <c r="D25" s="4"/>
      <c r="E25" s="3"/>
      <c r="F25" s="4"/>
      <c r="G25" s="3"/>
      <c r="H25" s="4"/>
    </row>
    <row r="26" spans="1:8" ht="15">
      <c r="A26" s="2" t="s">
        <v>16</v>
      </c>
      <c r="B26" s="3">
        <f>SUM(B19:B23)</f>
        <v>31202</v>
      </c>
      <c r="C26" s="3"/>
      <c r="D26" s="3">
        <f>SUM(D19:D23)</f>
        <v>23649</v>
      </c>
      <c r="E26" s="3"/>
      <c r="F26" s="3">
        <f>SUM(F19:F23)</f>
        <v>82726</v>
      </c>
      <c r="G26" s="3"/>
      <c r="H26" s="3">
        <f>SUM(H19:H23)</f>
        <v>67613</v>
      </c>
    </row>
    <row r="27" spans="1:8" ht="15">
      <c r="A27" s="2"/>
      <c r="B27" s="3"/>
      <c r="C27" s="3"/>
      <c r="D27" s="3"/>
      <c r="E27" s="3"/>
      <c r="F27" s="3"/>
      <c r="G27" s="3"/>
      <c r="H27" s="3"/>
    </row>
    <row r="28" spans="1:8" ht="15">
      <c r="A28" s="2" t="s">
        <v>17</v>
      </c>
      <c r="B28" s="3">
        <f>F28+16599</f>
        <v>-10275</v>
      </c>
      <c r="C28" s="3"/>
      <c r="D28" s="3">
        <v>-8148</v>
      </c>
      <c r="E28" s="3"/>
      <c r="F28" s="3">
        <v>-26874</v>
      </c>
      <c r="G28" s="3"/>
      <c r="H28" s="3">
        <v>-24717</v>
      </c>
    </row>
    <row r="29" spans="1:8" ht="15">
      <c r="A29" s="2"/>
      <c r="B29" s="4"/>
      <c r="C29" s="3"/>
      <c r="D29" s="4"/>
      <c r="E29" s="3"/>
      <c r="F29" s="4"/>
      <c r="G29" s="3"/>
      <c r="H29" s="4"/>
    </row>
    <row r="30" spans="1:8" ht="15">
      <c r="A30" s="2" t="s">
        <v>18</v>
      </c>
      <c r="B30" s="3">
        <f>SUM(B26:B28)</f>
        <v>20927</v>
      </c>
      <c r="C30" s="3"/>
      <c r="D30" s="3">
        <f>SUM(D26:D28)</f>
        <v>15501</v>
      </c>
      <c r="E30" s="3"/>
      <c r="F30" s="3">
        <f>SUM(F26:F28)</f>
        <v>55852</v>
      </c>
      <c r="G30" s="3"/>
      <c r="H30" s="3">
        <f>SUM(H26:H28)</f>
        <v>42896</v>
      </c>
    </row>
    <row r="31" spans="1:8" ht="15">
      <c r="A31" s="2"/>
      <c r="B31" s="3"/>
      <c r="C31" s="3"/>
      <c r="D31" s="3"/>
      <c r="E31" s="3"/>
      <c r="F31" s="3"/>
      <c r="G31" s="3"/>
      <c r="H31" s="3"/>
    </row>
    <row r="32" spans="1:8" ht="15">
      <c r="A32" s="2" t="s">
        <v>19</v>
      </c>
      <c r="B32" s="4">
        <f>F32+415</f>
        <v>-156</v>
      </c>
      <c r="C32" s="3"/>
      <c r="D32" s="4">
        <v>0</v>
      </c>
      <c r="E32" s="3"/>
      <c r="F32" s="4">
        <v>-571</v>
      </c>
      <c r="G32" s="3"/>
      <c r="H32" s="4">
        <v>0</v>
      </c>
    </row>
    <row r="33" spans="1:8" ht="15">
      <c r="A33" s="2"/>
      <c r="B33" s="3"/>
      <c r="C33" s="3"/>
      <c r="D33" s="3"/>
      <c r="E33" s="3"/>
      <c r="F33" s="3"/>
      <c r="G33" s="3"/>
      <c r="H33" s="3"/>
    </row>
    <row r="34" spans="1:8" ht="15.75" thickBot="1">
      <c r="A34" s="2" t="s">
        <v>20</v>
      </c>
      <c r="B34" s="5">
        <f>SUM(B30:B32)</f>
        <v>20771</v>
      </c>
      <c r="C34" s="3"/>
      <c r="D34" s="5">
        <f>SUM(D30:D32)</f>
        <v>15501</v>
      </c>
      <c r="E34" s="3"/>
      <c r="F34" s="5">
        <f>SUM(F30:F32)</f>
        <v>55281</v>
      </c>
      <c r="G34" s="3"/>
      <c r="H34" s="5">
        <f>SUM(H30:H32)</f>
        <v>42896</v>
      </c>
    </row>
    <row r="35" spans="1:8" ht="15.75" thickTop="1">
      <c r="A35" s="2"/>
      <c r="B35" s="3"/>
      <c r="C35" s="3"/>
      <c r="D35" s="3"/>
      <c r="E35" s="3"/>
      <c r="F35" s="3"/>
      <c r="G35" s="3"/>
      <c r="H35" s="3"/>
    </row>
    <row r="36" spans="1:8" ht="15">
      <c r="A36" s="2" t="s">
        <v>21</v>
      </c>
      <c r="B36" s="3"/>
      <c r="C36" s="3"/>
      <c r="D36" s="3"/>
      <c r="E36" s="3"/>
      <c r="F36" s="3"/>
      <c r="G36" s="3"/>
      <c r="H36" s="3"/>
    </row>
    <row r="37" spans="1:8" ht="15">
      <c r="A37" s="2" t="s">
        <v>22</v>
      </c>
      <c r="B37" s="2">
        <v>4.4</v>
      </c>
      <c r="C37" s="2"/>
      <c r="D37" s="2">
        <v>3.3</v>
      </c>
      <c r="E37" s="2"/>
      <c r="F37" s="2">
        <v>11.8</v>
      </c>
      <c r="G37" s="2"/>
      <c r="H37" s="2">
        <v>9.1</v>
      </c>
    </row>
    <row r="38" spans="1:8" ht="15.75" thickBot="1">
      <c r="A38" s="2"/>
      <c r="B38" s="6"/>
      <c r="C38" s="2"/>
      <c r="D38" s="6"/>
      <c r="E38" s="2"/>
      <c r="F38" s="6"/>
      <c r="G38" s="2"/>
      <c r="H38" s="6"/>
    </row>
    <row r="39" spans="1:8" ht="15.75" thickTop="1">
      <c r="A39" s="2" t="s">
        <v>23</v>
      </c>
      <c r="B39" s="2"/>
      <c r="C39" s="2"/>
      <c r="D39" s="2"/>
      <c r="E39" s="2"/>
      <c r="F39" s="2"/>
      <c r="G39" s="2"/>
      <c r="H39" s="2"/>
    </row>
    <row r="40" spans="1:8" ht="15.75" thickBot="1">
      <c r="A40" s="2" t="s">
        <v>22</v>
      </c>
      <c r="B40" s="6">
        <v>4.2</v>
      </c>
      <c r="C40" s="2"/>
      <c r="D40" s="6">
        <v>3.3</v>
      </c>
      <c r="E40" s="2"/>
      <c r="F40" s="6">
        <v>11.1</v>
      </c>
      <c r="G40" s="2"/>
      <c r="H40" s="6">
        <v>9.1</v>
      </c>
    </row>
    <row r="41" spans="1:8" ht="15.75" thickTop="1">
      <c r="A41" s="2"/>
      <c r="B41" s="2"/>
      <c r="C41" s="2"/>
      <c r="D41" s="2"/>
      <c r="E41" s="2"/>
      <c r="F41" s="2"/>
      <c r="G41" s="2"/>
      <c r="H41" s="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s="10" customFormat="1" ht="15">
      <c r="A43" s="2" t="s">
        <v>24</v>
      </c>
      <c r="B43" s="2"/>
      <c r="C43" s="2"/>
      <c r="D43" s="2"/>
      <c r="E43" s="2"/>
      <c r="F43" s="2"/>
      <c r="G43" s="2"/>
      <c r="H43" s="2"/>
    </row>
    <row r="44" spans="1:8" s="10" customFormat="1" ht="15">
      <c r="A44" s="2" t="s">
        <v>71</v>
      </c>
      <c r="B44" s="3"/>
      <c r="C44" s="3"/>
      <c r="D44" s="3"/>
      <c r="E44" s="3"/>
      <c r="F44" s="3"/>
      <c r="G44" s="3"/>
      <c r="H44" s="3"/>
    </row>
    <row r="45" spans="1:8" ht="15">
      <c r="A45" s="2"/>
      <c r="B45" s="3"/>
      <c r="C45" s="3"/>
      <c r="D45" s="3"/>
      <c r="E45" s="3"/>
      <c r="F45" s="3"/>
      <c r="G45" s="3"/>
      <c r="H45" s="3"/>
    </row>
    <row r="46" spans="1:8" ht="15">
      <c r="A46" s="2"/>
      <c r="B46" s="3"/>
      <c r="C46" s="3"/>
      <c r="D46" s="3"/>
      <c r="E46" s="3"/>
      <c r="F46" s="3"/>
      <c r="G46" s="3"/>
      <c r="H46" s="3"/>
    </row>
  </sheetData>
  <mergeCells count="3">
    <mergeCell ref="A1:H1"/>
    <mergeCell ref="A3:H3"/>
    <mergeCell ref="A4:H4"/>
  </mergeCells>
  <printOptions/>
  <pageMargins left="0.75" right="0.75" top="1" bottom="1" header="0.5" footer="0.5"/>
  <pageSetup fitToHeight="1" fitToWidth="1" horizontalDpi="300" verticalDpi="300" orientation="portrait" paperSize="9" scale="9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32">
      <selection activeCell="G37" sqref="G37"/>
    </sheetView>
  </sheetViews>
  <sheetFormatPr defaultColWidth="9.140625" defaultRowHeight="12.75"/>
  <cols>
    <col min="1" max="1" width="43.7109375" style="2" customWidth="1"/>
    <col min="2" max="2" width="5.57421875" style="3" customWidth="1"/>
    <col min="3" max="3" width="15.7109375" style="3" customWidth="1"/>
    <col min="4" max="4" width="5.7109375" style="3" customWidth="1"/>
    <col min="5" max="5" width="14.57421875" style="2" customWidth="1"/>
    <col min="6" max="16384" width="9.140625" style="2" customWidth="1"/>
  </cols>
  <sheetData>
    <row r="1" spans="1:5" ht="18">
      <c r="A1" s="31" t="s">
        <v>6</v>
      </c>
      <c r="B1" s="31"/>
      <c r="C1" s="31"/>
      <c r="D1" s="31"/>
      <c r="E1" s="31"/>
    </row>
    <row r="2" spans="1:4" ht="15.75">
      <c r="A2" s="21"/>
      <c r="B2" s="21"/>
      <c r="C2" s="21"/>
      <c r="D2" s="21"/>
    </row>
    <row r="3" spans="1:5" ht="15.75" customHeight="1">
      <c r="A3" s="31" t="s">
        <v>81</v>
      </c>
      <c r="B3" s="31"/>
      <c r="C3" s="31"/>
      <c r="D3" s="31"/>
      <c r="E3" s="31"/>
    </row>
    <row r="4" spans="1:5" ht="15.75" customHeight="1">
      <c r="A4" s="31" t="s">
        <v>50</v>
      </c>
      <c r="B4" s="31"/>
      <c r="C4" s="31"/>
      <c r="D4" s="31"/>
      <c r="E4" s="31"/>
    </row>
    <row r="5" spans="1:4" ht="15.75">
      <c r="A5" s="7"/>
      <c r="B5" s="8"/>
      <c r="C5" s="8"/>
      <c r="D5" s="8"/>
    </row>
    <row r="6" spans="1:4" ht="15.75">
      <c r="A6" s="7"/>
      <c r="B6" s="8"/>
      <c r="C6" s="8"/>
      <c r="D6" s="8"/>
    </row>
    <row r="7" spans="1:5" ht="15.75">
      <c r="A7" s="7"/>
      <c r="B7" s="7"/>
      <c r="C7" s="8" t="s">
        <v>25</v>
      </c>
      <c r="D7" s="8"/>
      <c r="E7" s="8" t="s">
        <v>25</v>
      </c>
    </row>
    <row r="8" spans="1:5" ht="15.75">
      <c r="A8" s="7"/>
      <c r="B8" s="7"/>
      <c r="C8" s="9" t="s">
        <v>72</v>
      </c>
      <c r="D8" s="9"/>
      <c r="E8" s="9" t="s">
        <v>26</v>
      </c>
    </row>
    <row r="9" spans="1:5" ht="15.75">
      <c r="A9" s="7"/>
      <c r="B9" s="7"/>
      <c r="C9" s="8" t="s">
        <v>5</v>
      </c>
      <c r="D9" s="8"/>
      <c r="E9" s="8" t="s">
        <v>5</v>
      </c>
    </row>
    <row r="10" spans="2:5" ht="15">
      <c r="B10" s="2"/>
      <c r="E10" s="3"/>
    </row>
    <row r="11" spans="1:5" ht="15.75">
      <c r="A11" s="7" t="s">
        <v>80</v>
      </c>
      <c r="B11" s="7"/>
      <c r="E11" s="3"/>
    </row>
    <row r="12" spans="2:5" ht="15">
      <c r="B12" s="2"/>
      <c r="E12" s="3"/>
    </row>
    <row r="13" spans="1:5" ht="15">
      <c r="A13" s="2" t="s">
        <v>73</v>
      </c>
      <c r="B13" s="2"/>
      <c r="C13" s="3">
        <v>1038491</v>
      </c>
      <c r="E13" s="3">
        <v>1038049</v>
      </c>
    </row>
    <row r="14" spans="1:5" ht="15">
      <c r="A14" s="2" t="s">
        <v>27</v>
      </c>
      <c r="B14" s="2"/>
      <c r="C14" s="3">
        <v>219746</v>
      </c>
      <c r="E14" s="3">
        <v>236926</v>
      </c>
    </row>
    <row r="15" spans="1:5" ht="15">
      <c r="A15" s="2" t="s">
        <v>28</v>
      </c>
      <c r="B15" s="2"/>
      <c r="C15" s="3">
        <v>11247</v>
      </c>
      <c r="E15" s="3">
        <v>11481</v>
      </c>
    </row>
    <row r="16" spans="1:5" ht="15">
      <c r="A16" s="2" t="s">
        <v>29</v>
      </c>
      <c r="B16" s="2"/>
      <c r="C16" s="3">
        <v>1560</v>
      </c>
      <c r="E16" s="3">
        <v>1560</v>
      </c>
    </row>
    <row r="17" spans="1:5" ht="15">
      <c r="A17" s="2" t="s">
        <v>30</v>
      </c>
      <c r="B17" s="2"/>
      <c r="C17" s="3">
        <v>2706</v>
      </c>
      <c r="E17" s="3">
        <v>2828</v>
      </c>
    </row>
    <row r="18" spans="2:5" ht="15">
      <c r="B18" s="2"/>
      <c r="C18" s="22">
        <f>SUM(C13:C17)</f>
        <v>1273750</v>
      </c>
      <c r="D18" s="2"/>
      <c r="E18" s="22">
        <f>SUM(E13:E17)</f>
        <v>1290844</v>
      </c>
    </row>
    <row r="19" spans="2:5" ht="15">
      <c r="B19" s="2"/>
      <c r="C19" s="23"/>
      <c r="D19" s="2"/>
      <c r="E19" s="23"/>
    </row>
    <row r="20" spans="1:4" ht="15.75">
      <c r="A20" s="7" t="s">
        <v>31</v>
      </c>
      <c r="B20" s="7"/>
      <c r="C20" s="2"/>
      <c r="D20" s="2"/>
    </row>
    <row r="21" spans="2:4" ht="15">
      <c r="B21" s="2"/>
      <c r="C21" s="2"/>
      <c r="D21" s="2"/>
    </row>
    <row r="22" spans="1:5" ht="15">
      <c r="A22" s="2" t="s">
        <v>32</v>
      </c>
      <c r="B22" s="2"/>
      <c r="C22" s="3">
        <v>5406</v>
      </c>
      <c r="E22" s="3">
        <v>4456</v>
      </c>
    </row>
    <row r="23" spans="1:5" ht="15">
      <c r="A23" s="2" t="s">
        <v>33</v>
      </c>
      <c r="B23" s="2"/>
      <c r="C23" s="3">
        <v>128277</v>
      </c>
      <c r="E23" s="3">
        <v>126023</v>
      </c>
    </row>
    <row r="24" spans="1:5" ht="15">
      <c r="A24" s="2" t="s">
        <v>34</v>
      </c>
      <c r="B24" s="2"/>
      <c r="C24" s="3">
        <v>333060</v>
      </c>
      <c r="E24" s="3">
        <v>238392</v>
      </c>
    </row>
    <row r="25" spans="2:5" ht="15">
      <c r="B25" s="2"/>
      <c r="E25" s="3"/>
    </row>
    <row r="26" spans="2:5" ht="15">
      <c r="B26" s="2"/>
      <c r="C26" s="11">
        <f>SUM(C22:C25)</f>
        <v>466743</v>
      </c>
      <c r="D26" s="12"/>
      <c r="E26" s="11">
        <f>SUM(E22:E25)</f>
        <v>368871</v>
      </c>
    </row>
    <row r="27" spans="2:4" ht="15">
      <c r="B27" s="2"/>
      <c r="C27" s="2"/>
      <c r="D27" s="2"/>
    </row>
    <row r="28" spans="1:5" ht="15.75">
      <c r="A28" s="7" t="s">
        <v>35</v>
      </c>
      <c r="B28" s="7"/>
      <c r="E28" s="3"/>
    </row>
    <row r="29" spans="2:5" ht="15">
      <c r="B29" s="2"/>
      <c r="E29" s="3"/>
    </row>
    <row r="30" spans="1:5" ht="15">
      <c r="A30" s="2" t="s">
        <v>74</v>
      </c>
      <c r="B30" s="2"/>
      <c r="C30" s="13">
        <v>14813</v>
      </c>
      <c r="D30" s="13"/>
      <c r="E30" s="13">
        <v>13119</v>
      </c>
    </row>
    <row r="31" spans="1:5" ht="15">
      <c r="A31" s="2" t="s">
        <v>36</v>
      </c>
      <c r="B31" s="2"/>
      <c r="C31" s="3">
        <v>160853</v>
      </c>
      <c r="E31" s="3">
        <v>107830</v>
      </c>
    </row>
    <row r="32" spans="1:5" ht="15">
      <c r="A32" s="2" t="s">
        <v>37</v>
      </c>
      <c r="B32" s="2"/>
      <c r="C32" s="3">
        <v>3900</v>
      </c>
      <c r="E32" s="3">
        <v>3643</v>
      </c>
    </row>
    <row r="33" spans="1:5" ht="15">
      <c r="A33" s="2" t="s">
        <v>38</v>
      </c>
      <c r="B33" s="2"/>
      <c r="C33" s="3">
        <v>11843</v>
      </c>
      <c r="E33" s="3">
        <v>28987</v>
      </c>
    </row>
    <row r="34" spans="1:5" ht="15">
      <c r="A34" s="2" t="s">
        <v>39</v>
      </c>
      <c r="B34" s="2"/>
      <c r="C34" s="3">
        <v>6769</v>
      </c>
      <c r="E34" s="3">
        <v>13537</v>
      </c>
    </row>
    <row r="35" spans="2:5" ht="15">
      <c r="B35" s="2"/>
      <c r="C35" s="24">
        <f>SUM(C27:C34)</f>
        <v>198178</v>
      </c>
      <c r="D35" s="14"/>
      <c r="E35" s="24">
        <f>SUM(E27:E34)</f>
        <v>167116</v>
      </c>
    </row>
    <row r="36" spans="2:5" ht="15">
      <c r="B36" s="2"/>
      <c r="C36" s="14"/>
      <c r="E36" s="14"/>
    </row>
    <row r="37" spans="1:5" ht="15.75">
      <c r="A37" s="7" t="s">
        <v>40</v>
      </c>
      <c r="B37" s="7"/>
      <c r="C37" s="14">
        <f>SUM(C26-C35)</f>
        <v>268565</v>
      </c>
      <c r="D37" s="14"/>
      <c r="E37" s="14">
        <f>SUM(E26-E35)</f>
        <v>201755</v>
      </c>
    </row>
    <row r="38" spans="2:5" ht="15">
      <c r="B38" s="2"/>
      <c r="E38" s="3"/>
    </row>
    <row r="39" spans="2:5" ht="15.75" thickBot="1">
      <c r="B39" s="2"/>
      <c r="C39" s="15">
        <f>C18+C37</f>
        <v>1542315</v>
      </c>
      <c r="E39" s="15">
        <f>E18+E37</f>
        <v>1492599</v>
      </c>
    </row>
    <row r="40" spans="2:5" ht="15">
      <c r="B40" s="2"/>
      <c r="E40" s="3"/>
    </row>
    <row r="41" spans="1:5" s="7" customFormat="1" ht="15.75">
      <c r="A41" s="7" t="s">
        <v>41</v>
      </c>
      <c r="C41" s="8"/>
      <c r="D41" s="8"/>
      <c r="E41" s="8"/>
    </row>
    <row r="42" spans="2:5" ht="15">
      <c r="B42" s="2"/>
      <c r="E42" s="3"/>
    </row>
    <row r="43" spans="1:5" ht="15">
      <c r="A43" s="2" t="s">
        <v>42</v>
      </c>
      <c r="B43" s="2"/>
      <c r="C43" s="3">
        <v>470062</v>
      </c>
      <c r="E43" s="3">
        <v>470051</v>
      </c>
    </row>
    <row r="44" spans="1:5" ht="15">
      <c r="A44" s="2" t="s">
        <v>43</v>
      </c>
      <c r="B44" s="2"/>
      <c r="C44" s="4">
        <v>943462</v>
      </c>
      <c r="E44" s="4">
        <v>894935</v>
      </c>
    </row>
    <row r="45" spans="1:5" ht="15">
      <c r="A45" s="2" t="s">
        <v>44</v>
      </c>
      <c r="B45" s="2"/>
      <c r="C45" s="3">
        <f>SUM(C43:C44)</f>
        <v>1413524</v>
      </c>
      <c r="E45" s="3">
        <f>SUM(E43:E44)</f>
        <v>1364986</v>
      </c>
    </row>
    <row r="46" spans="1:5" ht="15">
      <c r="A46" s="2" t="s">
        <v>45</v>
      </c>
      <c r="B46" s="2"/>
      <c r="C46" s="3">
        <v>6428</v>
      </c>
      <c r="E46" s="3">
        <v>0</v>
      </c>
    </row>
    <row r="47" spans="1:5" ht="15">
      <c r="A47" s="2" t="s">
        <v>46</v>
      </c>
      <c r="B47" s="2"/>
      <c r="E47" s="3"/>
    </row>
    <row r="48" spans="1:5" ht="15">
      <c r="A48" s="2" t="s">
        <v>47</v>
      </c>
      <c r="B48" s="2"/>
      <c r="C48" s="3">
        <v>6574</v>
      </c>
      <c r="E48" s="3">
        <v>11824</v>
      </c>
    </row>
    <row r="49" spans="1:5" ht="15">
      <c r="A49" s="2" t="s">
        <v>48</v>
      </c>
      <c r="B49" s="2"/>
      <c r="C49" s="3">
        <v>106349</v>
      </c>
      <c r="E49" s="3">
        <v>106349</v>
      </c>
    </row>
    <row r="50" spans="1:5" ht="15">
      <c r="A50" s="2" t="s">
        <v>49</v>
      </c>
      <c r="B50" s="2"/>
      <c r="C50" s="3">
        <v>9440</v>
      </c>
      <c r="E50" s="3">
        <v>9440</v>
      </c>
    </row>
    <row r="51" spans="2:5" ht="15">
      <c r="B51" s="2"/>
      <c r="E51" s="3"/>
    </row>
    <row r="52" spans="2:5" ht="15.75" thickBot="1">
      <c r="B52" s="2"/>
      <c r="C52" s="15">
        <f>SUM(C45:C51)</f>
        <v>1542315</v>
      </c>
      <c r="E52" s="15">
        <f>SUM(E45:E51)</f>
        <v>1492599</v>
      </c>
    </row>
    <row r="53" spans="2:5" ht="15">
      <c r="B53" s="2"/>
      <c r="E53" s="3"/>
    </row>
    <row r="55" ht="15">
      <c r="A55" s="2" t="s">
        <v>79</v>
      </c>
    </row>
    <row r="56" ht="15">
      <c r="A56" s="2" t="s">
        <v>78</v>
      </c>
    </row>
  </sheetData>
  <mergeCells count="3">
    <mergeCell ref="A1:E1"/>
    <mergeCell ref="A3:E3"/>
    <mergeCell ref="A4:E4"/>
  </mergeCells>
  <printOptions/>
  <pageMargins left="0.75" right="0.75" top="0.75" bottom="0.75" header="0.5" footer="0.5"/>
  <pageSetup horizontalDpi="300" verticalDpi="300" orientation="portrait" paperSize="9" scale="86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20">
      <selection activeCell="H21" sqref="H21"/>
    </sheetView>
  </sheetViews>
  <sheetFormatPr defaultColWidth="9.140625" defaultRowHeight="12.75"/>
  <cols>
    <col min="1" max="1" width="31.57421875" style="0" customWidth="1"/>
    <col min="2" max="2" width="12.140625" style="1" customWidth="1"/>
    <col min="3" max="3" width="1.57421875" style="1" customWidth="1"/>
    <col min="4" max="4" width="12.00390625" style="1" customWidth="1"/>
    <col min="5" max="5" width="1.57421875" style="1" customWidth="1"/>
    <col min="6" max="6" width="15.00390625" style="1" customWidth="1"/>
    <col min="7" max="7" width="1.28515625" style="1" customWidth="1"/>
    <col min="8" max="8" width="12.421875" style="1" customWidth="1"/>
    <col min="9" max="9" width="1.28515625" style="1" customWidth="1"/>
    <col min="10" max="10" width="13.140625" style="1" customWidth="1"/>
  </cols>
  <sheetData>
    <row r="1" spans="1:10" ht="15.75">
      <c r="A1" s="7"/>
      <c r="B1" s="8"/>
      <c r="C1" s="8"/>
      <c r="D1" s="8"/>
      <c r="E1" s="8"/>
      <c r="F1" s="8"/>
      <c r="G1" s="8"/>
      <c r="H1" s="8"/>
      <c r="I1" s="8"/>
      <c r="J1" s="8"/>
    </row>
    <row r="2" spans="1:10" ht="18">
      <c r="A2" s="31" t="s">
        <v>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.75">
      <c r="A3" s="7"/>
      <c r="B3" s="8"/>
      <c r="C3" s="8"/>
      <c r="D3" s="8"/>
      <c r="E3" s="8"/>
      <c r="F3" s="8"/>
      <c r="G3" s="8"/>
      <c r="H3" s="8"/>
      <c r="I3" s="8"/>
      <c r="J3" s="8"/>
    </row>
    <row r="4" spans="1:10" ht="15.75">
      <c r="A4" s="7"/>
      <c r="B4" s="8"/>
      <c r="C4" s="8"/>
      <c r="D4" s="8"/>
      <c r="E4" s="8"/>
      <c r="F4" s="8"/>
      <c r="G4" s="8"/>
      <c r="H4" s="8"/>
      <c r="I4" s="8"/>
      <c r="J4" s="8"/>
    </row>
    <row r="5" spans="1:10" ht="18">
      <c r="A5" s="31" t="s">
        <v>63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8">
      <c r="A6" s="31" t="s">
        <v>8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18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8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.75">
      <c r="A9" s="7"/>
      <c r="B9" s="8"/>
      <c r="C9" s="8"/>
      <c r="D9" s="8"/>
      <c r="E9" s="8"/>
      <c r="F9" s="18" t="s">
        <v>64</v>
      </c>
      <c r="G9" s="8"/>
      <c r="H9" s="8"/>
      <c r="I9" s="8"/>
      <c r="J9" s="8"/>
    </row>
    <row r="10" spans="1:10" ht="15">
      <c r="A10" s="17"/>
      <c r="B10" s="18"/>
      <c r="C10" s="18"/>
      <c r="D10" s="18"/>
      <c r="E10" s="18"/>
      <c r="F10" s="18" t="s">
        <v>66</v>
      </c>
      <c r="G10" s="18"/>
      <c r="H10" s="18"/>
      <c r="I10" s="18"/>
      <c r="J10" s="18"/>
    </row>
    <row r="11" spans="1:10" ht="15">
      <c r="A11" s="17"/>
      <c r="B11" s="18" t="s">
        <v>60</v>
      </c>
      <c r="C11" s="18"/>
      <c r="D11" s="18" t="s">
        <v>58</v>
      </c>
      <c r="E11" s="18"/>
      <c r="F11" s="18" t="s">
        <v>65</v>
      </c>
      <c r="G11" s="18"/>
      <c r="H11" s="18" t="s">
        <v>61</v>
      </c>
      <c r="I11" s="18"/>
      <c r="J11" s="18"/>
    </row>
    <row r="12" spans="1:10" ht="15">
      <c r="A12" s="17"/>
      <c r="B12" s="18" t="s">
        <v>58</v>
      </c>
      <c r="C12" s="18"/>
      <c r="D12" s="18" t="s">
        <v>59</v>
      </c>
      <c r="E12" s="18"/>
      <c r="F12" s="18" t="s">
        <v>59</v>
      </c>
      <c r="G12" s="18"/>
      <c r="H12" s="18" t="s">
        <v>62</v>
      </c>
      <c r="I12" s="18"/>
      <c r="J12" s="18" t="s">
        <v>51</v>
      </c>
    </row>
    <row r="13" spans="1:10" ht="15">
      <c r="A13" s="17"/>
      <c r="B13" s="18" t="s">
        <v>5</v>
      </c>
      <c r="C13" s="18"/>
      <c r="D13" s="18" t="s">
        <v>5</v>
      </c>
      <c r="E13" s="18"/>
      <c r="F13" s="18" t="s">
        <v>5</v>
      </c>
      <c r="G13" s="18"/>
      <c r="H13" s="18" t="s">
        <v>5</v>
      </c>
      <c r="I13" s="18"/>
      <c r="J13" s="18" t="s">
        <v>5</v>
      </c>
    </row>
    <row r="14" spans="1:10" ht="15">
      <c r="A14" s="2"/>
      <c r="B14" s="3"/>
      <c r="C14" s="3"/>
      <c r="D14" s="3"/>
      <c r="E14" s="3"/>
      <c r="F14" s="3"/>
      <c r="G14" s="3"/>
      <c r="H14" s="3"/>
      <c r="I14" s="3"/>
      <c r="J14" s="3"/>
    </row>
    <row r="15" spans="1:10" ht="15">
      <c r="A15" s="2"/>
      <c r="B15" s="3"/>
      <c r="C15" s="3"/>
      <c r="D15" s="3"/>
      <c r="E15" s="3"/>
      <c r="F15" s="3"/>
      <c r="G15" s="3"/>
      <c r="H15" s="3"/>
      <c r="I15" s="3"/>
      <c r="J15" s="3"/>
    </row>
    <row r="16" spans="1:10" ht="15">
      <c r="A16" s="2" t="s">
        <v>52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20" t="s">
        <v>75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2"/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2" t="s">
        <v>53</v>
      </c>
      <c r="B19" s="3">
        <v>470051</v>
      </c>
      <c r="C19" s="3"/>
      <c r="D19" s="3">
        <v>35259</v>
      </c>
      <c r="E19" s="3"/>
      <c r="F19" s="3">
        <v>190604</v>
      </c>
      <c r="G19" s="3"/>
      <c r="H19" s="3">
        <v>669071</v>
      </c>
      <c r="I19" s="3"/>
      <c r="J19" s="3">
        <f>SUM(B19:H19)</f>
        <v>1364985</v>
      </c>
    </row>
    <row r="20" spans="1:10" ht="15">
      <c r="A20" s="2"/>
      <c r="B20" s="3"/>
      <c r="C20" s="3"/>
      <c r="D20" s="3"/>
      <c r="E20" s="3"/>
      <c r="F20" s="3"/>
      <c r="G20" s="3"/>
      <c r="H20" s="3"/>
      <c r="I20" s="3"/>
      <c r="J20" s="3"/>
    </row>
    <row r="21" spans="1:10" ht="15">
      <c r="A21" s="2" t="s">
        <v>55</v>
      </c>
      <c r="B21" s="3"/>
      <c r="C21" s="3"/>
      <c r="D21" s="3"/>
      <c r="E21" s="3"/>
      <c r="F21" s="3"/>
      <c r="G21" s="3"/>
      <c r="H21" s="3">
        <v>55281</v>
      </c>
      <c r="I21" s="3"/>
      <c r="J21" s="3">
        <f>SUM(B21:H21)</f>
        <v>55281</v>
      </c>
    </row>
    <row r="22" spans="1:10" ht="15">
      <c r="A22" s="2" t="s">
        <v>56</v>
      </c>
      <c r="B22" s="3">
        <v>11</v>
      </c>
      <c r="C22" s="3"/>
      <c r="D22" s="3">
        <v>16</v>
      </c>
      <c r="E22" s="3"/>
      <c r="F22" s="3">
        <v>0</v>
      </c>
      <c r="G22" s="3"/>
      <c r="H22" s="3">
        <v>0</v>
      </c>
      <c r="I22" s="3"/>
      <c r="J22" s="3">
        <f>SUM(B22:H22)</f>
        <v>27</v>
      </c>
    </row>
    <row r="23" spans="1:10" ht="15">
      <c r="A23" s="2" t="s">
        <v>57</v>
      </c>
      <c r="B23" s="3">
        <v>0</v>
      </c>
      <c r="C23" s="3"/>
      <c r="D23" s="3">
        <v>0</v>
      </c>
      <c r="E23" s="3"/>
      <c r="F23" s="3">
        <v>0</v>
      </c>
      <c r="G23" s="3"/>
      <c r="H23" s="3">
        <v>-6769</v>
      </c>
      <c r="I23" s="3"/>
      <c r="J23" s="3">
        <f>SUM(B23:H23)</f>
        <v>-6769</v>
      </c>
    </row>
    <row r="24" spans="1:10" ht="15">
      <c r="A24" s="2"/>
      <c r="B24" s="4"/>
      <c r="C24" s="3"/>
      <c r="D24" s="4"/>
      <c r="E24" s="3"/>
      <c r="F24" s="4"/>
      <c r="G24" s="3"/>
      <c r="H24" s="4"/>
      <c r="I24" s="3"/>
      <c r="J24" s="4"/>
    </row>
    <row r="25" spans="1:10" ht="15">
      <c r="A25" s="2"/>
      <c r="B25" s="14"/>
      <c r="C25" s="3"/>
      <c r="D25" s="3"/>
      <c r="E25" s="3"/>
      <c r="F25" s="3"/>
      <c r="G25" s="3"/>
      <c r="H25" s="3"/>
      <c r="I25" s="3"/>
      <c r="J25" s="3"/>
    </row>
    <row r="26" spans="1:10" ht="15">
      <c r="A26" s="2" t="s">
        <v>54</v>
      </c>
      <c r="B26" s="3">
        <f>SUM(B19:B25)</f>
        <v>470062</v>
      </c>
      <c r="C26" s="3"/>
      <c r="D26" s="3">
        <f>SUM(D19:D25)</f>
        <v>35275</v>
      </c>
      <c r="E26" s="3"/>
      <c r="F26" s="3">
        <f>SUM(F19:F25)</f>
        <v>190604</v>
      </c>
      <c r="G26" s="3"/>
      <c r="H26" s="3">
        <f>SUM(H19:H25)</f>
        <v>717583</v>
      </c>
      <c r="I26" s="3"/>
      <c r="J26" s="3">
        <f>SUM(J19:J25)</f>
        <v>1413524</v>
      </c>
    </row>
    <row r="27" spans="1:10" ht="15.75" thickBot="1">
      <c r="A27" s="16" t="s">
        <v>67</v>
      </c>
      <c r="B27" s="5"/>
      <c r="C27" s="3"/>
      <c r="D27" s="5"/>
      <c r="E27" s="3"/>
      <c r="F27" s="5"/>
      <c r="G27" s="3"/>
      <c r="H27" s="5"/>
      <c r="I27" s="3"/>
      <c r="J27" s="5"/>
    </row>
    <row r="28" spans="1:10" ht="15.75" thickTop="1">
      <c r="A28" s="2"/>
      <c r="B28" s="3"/>
      <c r="C28" s="3"/>
      <c r="D28" s="3"/>
      <c r="E28" s="3"/>
      <c r="F28" s="3"/>
      <c r="G28" s="3"/>
      <c r="H28" s="3"/>
      <c r="I28" s="3"/>
      <c r="J28" s="3"/>
    </row>
    <row r="29" spans="1:10" ht="15">
      <c r="A29" s="2"/>
      <c r="B29" s="3"/>
      <c r="C29" s="3"/>
      <c r="D29" s="3"/>
      <c r="E29" s="3"/>
      <c r="F29" s="3"/>
      <c r="G29" s="3"/>
      <c r="H29" s="3"/>
      <c r="I29" s="3"/>
      <c r="J29" s="3"/>
    </row>
    <row r="30" spans="1:10" ht="15">
      <c r="A30" s="2" t="s">
        <v>76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ht="15">
      <c r="A31" s="2" t="s">
        <v>77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ht="15">
      <c r="A32" s="2"/>
      <c r="B32" s="3"/>
      <c r="C32" s="3"/>
      <c r="D32" s="3"/>
      <c r="E32" s="3"/>
      <c r="F32" s="3"/>
      <c r="G32" s="3"/>
      <c r="H32" s="3"/>
      <c r="I32" s="3"/>
      <c r="J32" s="3"/>
    </row>
    <row r="33" spans="1:10" ht="15">
      <c r="A33" s="2"/>
      <c r="B33" s="3"/>
      <c r="C33" s="3"/>
      <c r="D33" s="3"/>
      <c r="E33" s="3"/>
      <c r="F33" s="3"/>
      <c r="G33" s="3"/>
      <c r="H33" s="3"/>
      <c r="I33" s="3"/>
      <c r="J33" s="3"/>
    </row>
  </sheetData>
  <mergeCells count="3">
    <mergeCell ref="A2:J2"/>
    <mergeCell ref="A5:J5"/>
    <mergeCell ref="A6:J6"/>
  </mergeCells>
  <printOptions/>
  <pageMargins left="0.75" right="0.75" top="1" bottom="1" header="0.5" footer="0.5"/>
  <pageSetup fitToHeight="1" fitToWidth="1" horizontalDpi="300" verticalDpi="300" orientation="portrait" paperSize="9" scale="86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33">
      <selection activeCell="J7" sqref="J7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63.421875" style="0" customWidth="1"/>
    <col min="4" max="4" width="2.8515625" style="26" customWidth="1"/>
    <col min="5" max="5" width="14.7109375" style="0" customWidth="1"/>
    <col min="6" max="6" width="0.5625" style="26" customWidth="1"/>
  </cols>
  <sheetData>
    <row r="1" spans="1:6" ht="18">
      <c r="A1" s="31" t="s">
        <v>6</v>
      </c>
      <c r="B1" s="31"/>
      <c r="C1" s="31"/>
      <c r="D1" s="31"/>
      <c r="E1" s="31"/>
      <c r="F1" s="31"/>
    </row>
    <row r="2" spans="1:3" ht="18">
      <c r="A2" s="25"/>
      <c r="B2" s="25"/>
      <c r="C2" s="25"/>
    </row>
    <row r="3" spans="1:6" ht="18">
      <c r="A3" s="31" t="s">
        <v>82</v>
      </c>
      <c r="B3" s="31"/>
      <c r="C3" s="31"/>
      <c r="D3" s="31"/>
      <c r="E3" s="31"/>
      <c r="F3" s="31"/>
    </row>
    <row r="4" spans="1:6" ht="18">
      <c r="A4" s="31" t="s">
        <v>83</v>
      </c>
      <c r="B4" s="31"/>
      <c r="C4" s="31"/>
      <c r="D4" s="31"/>
      <c r="E4" s="31"/>
      <c r="F4" s="31"/>
    </row>
    <row r="5" spans="4:6" ht="12.75">
      <c r="D5"/>
      <c r="E5" s="26"/>
      <c r="F5"/>
    </row>
    <row r="6" spans="4:6" ht="12.75">
      <c r="D6"/>
      <c r="E6" s="26"/>
      <c r="F6"/>
    </row>
    <row r="7" spans="5:6" s="2" customFormat="1" ht="15.75">
      <c r="E7" s="27" t="s">
        <v>84</v>
      </c>
      <c r="F7" s="7"/>
    </row>
    <row r="8" spans="5:6" s="2" customFormat="1" ht="15.75">
      <c r="E8" s="28">
        <v>37529</v>
      </c>
      <c r="F8" s="7"/>
    </row>
    <row r="9" spans="5:6" s="2" customFormat="1" ht="15.75">
      <c r="E9" s="27" t="s">
        <v>85</v>
      </c>
      <c r="F9" s="7"/>
    </row>
    <row r="10" s="2" customFormat="1" ht="15">
      <c r="E10" s="29"/>
    </row>
    <row r="11" spans="1:6" s="2" customFormat="1" ht="15.75">
      <c r="A11" s="7" t="s">
        <v>86</v>
      </c>
      <c r="B11" s="7"/>
      <c r="C11" s="7"/>
      <c r="D11" s="7"/>
      <c r="E11" s="3"/>
      <c r="F11" s="13"/>
    </row>
    <row r="12" spans="5:6" s="2" customFormat="1" ht="15">
      <c r="E12" s="3"/>
      <c r="F12" s="13"/>
    </row>
    <row r="13" spans="2:6" s="2" customFormat="1" ht="15.75">
      <c r="B13" s="7" t="s">
        <v>16</v>
      </c>
      <c r="C13" s="7"/>
      <c r="D13" s="7"/>
      <c r="E13" s="3">
        <v>82726</v>
      </c>
      <c r="F13" s="13"/>
    </row>
    <row r="14" spans="2:6" s="2" customFormat="1" ht="15">
      <c r="B14" s="2" t="s">
        <v>87</v>
      </c>
      <c r="E14" s="3"/>
      <c r="F14" s="13"/>
    </row>
    <row r="15" spans="3:6" s="2" customFormat="1" ht="15">
      <c r="C15" s="2" t="s">
        <v>88</v>
      </c>
      <c r="E15" s="3">
        <v>130704</v>
      </c>
      <c r="F15" s="13"/>
    </row>
    <row r="16" spans="3:6" s="2" customFormat="1" ht="15">
      <c r="C16" s="2" t="s">
        <v>89</v>
      </c>
      <c r="E16" s="4">
        <v>1136</v>
      </c>
      <c r="F16" s="13"/>
    </row>
    <row r="17" spans="2:6" s="2" customFormat="1" ht="15.75">
      <c r="B17" s="7" t="s">
        <v>90</v>
      </c>
      <c r="C17" s="7"/>
      <c r="D17" s="7"/>
      <c r="E17" s="3">
        <f>SUM(E13:E16)</f>
        <v>214566</v>
      </c>
      <c r="F17" s="13"/>
    </row>
    <row r="18" spans="5:6" s="2" customFormat="1" ht="15">
      <c r="E18" s="3"/>
      <c r="F18" s="13"/>
    </row>
    <row r="19" spans="2:6" s="2" customFormat="1" ht="15">
      <c r="B19" s="2" t="s">
        <v>91</v>
      </c>
      <c r="E19" s="3">
        <v>-2636</v>
      </c>
      <c r="F19" s="13"/>
    </row>
    <row r="20" spans="2:6" s="2" customFormat="1" ht="15">
      <c r="B20" s="2" t="s">
        <v>92</v>
      </c>
      <c r="E20" s="3">
        <v>6129</v>
      </c>
      <c r="F20" s="13"/>
    </row>
    <row r="21" spans="2:6" s="2" customFormat="1" ht="15.75">
      <c r="B21" s="7" t="s">
        <v>93</v>
      </c>
      <c r="E21" s="24">
        <f>SUM(E17:E20)</f>
        <v>218059</v>
      </c>
      <c r="F21" s="13"/>
    </row>
    <row r="22" spans="5:6" s="2" customFormat="1" ht="15">
      <c r="E22" s="3"/>
      <c r="F22" s="13"/>
    </row>
    <row r="23" spans="1:6" s="2" customFormat="1" ht="15.75">
      <c r="A23" s="7" t="s">
        <v>94</v>
      </c>
      <c r="B23" s="7"/>
      <c r="C23" s="7"/>
      <c r="D23" s="7"/>
      <c r="E23" s="3"/>
      <c r="F23" s="13"/>
    </row>
    <row r="24" spans="5:6" s="2" customFormat="1" ht="15">
      <c r="E24" s="3"/>
      <c r="F24" s="13"/>
    </row>
    <row r="25" spans="2:6" s="2" customFormat="1" ht="15">
      <c r="B25" s="2" t="s">
        <v>29</v>
      </c>
      <c r="E25" s="3">
        <v>-101794</v>
      </c>
      <c r="F25" s="13"/>
    </row>
    <row r="26" spans="2:6" s="2" customFormat="1" ht="15">
      <c r="B26" s="2" t="s">
        <v>95</v>
      </c>
      <c r="E26" s="24">
        <f>SUM(E25:E25)</f>
        <v>-101794</v>
      </c>
      <c r="F26" s="13"/>
    </row>
    <row r="27" spans="5:6" s="2" customFormat="1" ht="15">
      <c r="E27" s="3"/>
      <c r="F27" s="13"/>
    </row>
    <row r="28" spans="1:6" s="2" customFormat="1" ht="15.75">
      <c r="A28" s="7" t="s">
        <v>96</v>
      </c>
      <c r="B28" s="7"/>
      <c r="C28" s="7"/>
      <c r="D28" s="7"/>
      <c r="E28" s="3"/>
      <c r="F28" s="13"/>
    </row>
    <row r="29" spans="5:6" s="2" customFormat="1" ht="15">
      <c r="E29" s="3"/>
      <c r="F29" s="13"/>
    </row>
    <row r="30" spans="2:6" s="2" customFormat="1" ht="15">
      <c r="B30" s="2" t="s">
        <v>97</v>
      </c>
      <c r="E30" s="3">
        <v>27</v>
      </c>
      <c r="F30" s="13"/>
    </row>
    <row r="31" spans="2:6" s="2" customFormat="1" ht="15">
      <c r="B31" s="2" t="s">
        <v>98</v>
      </c>
      <c r="E31" s="3">
        <v>-8087</v>
      </c>
      <c r="F31" s="13"/>
    </row>
    <row r="32" spans="2:6" s="2" customFormat="1" ht="15">
      <c r="B32" s="2" t="s">
        <v>99</v>
      </c>
      <c r="E32" s="3">
        <v>-13537</v>
      </c>
      <c r="F32" s="13"/>
    </row>
    <row r="33" spans="2:6" s="2" customFormat="1" ht="15">
      <c r="B33" s="2" t="s">
        <v>100</v>
      </c>
      <c r="E33" s="24">
        <f>SUM(E30:E32)</f>
        <v>-21597</v>
      </c>
      <c r="F33" s="13"/>
    </row>
    <row r="34" spans="5:6" s="2" customFormat="1" ht="15">
      <c r="E34" s="3"/>
      <c r="F34" s="13"/>
    </row>
    <row r="35" spans="1:6" s="2" customFormat="1" ht="15.75">
      <c r="A35" s="7" t="s">
        <v>101</v>
      </c>
      <c r="B35" s="7"/>
      <c r="C35" s="7"/>
      <c r="D35" s="7"/>
      <c r="E35" s="3">
        <v>94668</v>
      </c>
      <c r="F35" s="13"/>
    </row>
    <row r="36" spans="1:6" s="2" customFormat="1" ht="15.75">
      <c r="A36" s="7" t="s">
        <v>102</v>
      </c>
      <c r="B36" s="7"/>
      <c r="C36" s="7"/>
      <c r="D36" s="7"/>
      <c r="E36" s="3">
        <v>238392</v>
      </c>
      <c r="F36" s="13"/>
    </row>
    <row r="37" spans="1:6" s="2" customFormat="1" ht="16.5" thickBot="1">
      <c r="A37" s="7" t="s">
        <v>103</v>
      </c>
      <c r="B37" s="7"/>
      <c r="C37" s="7"/>
      <c r="D37" s="7"/>
      <c r="E37" s="15">
        <f>SUM(E35:E36)</f>
        <v>333060</v>
      </c>
      <c r="F37" s="13"/>
    </row>
    <row r="38" spans="5:6" s="2" customFormat="1" ht="15">
      <c r="E38" s="3"/>
      <c r="F38" s="13"/>
    </row>
    <row r="39" spans="1:6" s="2" customFormat="1" ht="15">
      <c r="A39" s="2" t="s">
        <v>104</v>
      </c>
      <c r="E39" s="3"/>
      <c r="F39" s="13"/>
    </row>
    <row r="40" spans="5:6" s="2" customFormat="1" ht="15">
      <c r="E40" s="3"/>
      <c r="F40" s="13"/>
    </row>
    <row r="41" spans="2:6" s="2" customFormat="1" ht="15">
      <c r="B41" s="2" t="s">
        <v>105</v>
      </c>
      <c r="E41" s="3">
        <v>16704</v>
      </c>
      <c r="F41" s="13"/>
    </row>
    <row r="42" spans="2:6" s="2" customFormat="1" ht="15">
      <c r="B42" s="2" t="s">
        <v>106</v>
      </c>
      <c r="E42" s="3">
        <v>316356</v>
      </c>
      <c r="F42" s="13"/>
    </row>
    <row r="43" spans="5:6" s="2" customFormat="1" ht="15.75" thickBot="1">
      <c r="E43" s="15">
        <f>SUM(E41:E42)</f>
        <v>333060</v>
      </c>
      <c r="F43" s="13"/>
    </row>
    <row r="44" spans="4:6" ht="12.75">
      <c r="D44"/>
      <c r="E44" s="1"/>
      <c r="F44" s="30"/>
    </row>
    <row r="45" spans="4:6" ht="12.75">
      <c r="D45"/>
      <c r="E45" s="1"/>
      <c r="F45" s="30"/>
    </row>
    <row r="46" spans="1:6" ht="15">
      <c r="A46" s="2" t="s">
        <v>107</v>
      </c>
      <c r="B46" s="2"/>
      <c r="C46" s="2"/>
      <c r="D46" s="2"/>
      <c r="E46" s="3"/>
      <c r="F46" s="30"/>
    </row>
    <row r="47" spans="1:6" ht="15">
      <c r="A47" s="2" t="s">
        <v>78</v>
      </c>
      <c r="B47" s="2"/>
      <c r="C47" s="2"/>
      <c r="D47" s="2"/>
      <c r="E47" s="3"/>
      <c r="F47" s="30"/>
    </row>
    <row r="48" spans="4:6" ht="12.75">
      <c r="D48"/>
      <c r="E48" s="1"/>
      <c r="F48" s="30"/>
    </row>
    <row r="49" spans="4:6" ht="12.75">
      <c r="D49"/>
      <c r="E49" s="1"/>
      <c r="F49" s="30"/>
    </row>
    <row r="50" spans="4:6" ht="12.75">
      <c r="D50"/>
      <c r="E50" s="26"/>
      <c r="F50"/>
    </row>
    <row r="51" spans="1:6" ht="12.75">
      <c r="A51" s="32">
        <v>4</v>
      </c>
      <c r="B51" s="32"/>
      <c r="C51" s="32"/>
      <c r="D51" s="32"/>
      <c r="E51" s="32"/>
      <c r="F51"/>
    </row>
    <row r="52" spans="4:6" ht="12.75">
      <c r="D52"/>
      <c r="E52" s="26"/>
      <c r="F52"/>
    </row>
    <row r="53" spans="4:6" ht="12.75">
      <c r="D53"/>
      <c r="E53" s="26"/>
      <c r="F53"/>
    </row>
    <row r="54" spans="4:6" ht="12.75">
      <c r="D54"/>
      <c r="E54" s="26"/>
      <c r="F54"/>
    </row>
  </sheetData>
  <mergeCells count="4">
    <mergeCell ref="A1:F1"/>
    <mergeCell ref="A3:F3"/>
    <mergeCell ref="A4:F4"/>
    <mergeCell ref="A51:E51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NORTHPORT (MALAYSIA)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NORTHPORT</dc:creator>
  <cp:keywords/>
  <dc:description/>
  <cp:lastModifiedBy>Finance Department NCB Holdin</cp:lastModifiedBy>
  <cp:lastPrinted>2002-10-17T07:39:22Z</cp:lastPrinted>
  <dcterms:created xsi:type="dcterms:W3CDTF">2002-10-14T00:06:59Z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